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8_{F2F24628-A2CF-4D00-A263-A04A51E0FF6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<sst xmlns="http://schemas.openxmlformats.org/spreadsheetml/2006/main" count="3181" uniqueCount="1580">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</sst>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5" style="71" customWidth="1"/>
    <col min="3" max="3" width="30.69921875" style="71" customWidth="1"/>
    <col min="4" max="4" width="55.19921875" style="71" customWidth="1"/>
    <col min="5" max="5" width="30.69921875" style="71" customWidth="1"/>
    <col min="6" max="7" width="70.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39"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02"/>
      <c r="B7" s="103"/>
      <c r="C7" s="103"/>
      <c r="D7" s="103"/>
      <c r="E7" s="103"/>
      <c r="F7" s="11"/>
      <c r="G7" s="145"/>
      <c r="H7" s="146"/>
      <c r="I7" s="147"/>
      <c r="J7" s="11"/>
      <c r="K7" s="104"/>
      <c r="L7" s="105"/>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56" t="s">
        <v>10</v>
      </c>
      <c r="B9" s="116"/>
      <c r="C9" s="115" t="s">
        <v>38</v>
      </c>
      <c r="D9" s="159"/>
      <c r="E9" s="159"/>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57" t="s">
        <v>110</v>
      </c>
      <c r="B10" s="158"/>
      <c r="C10" s="108" t="str">
        <f>VLOOKUP(A10,lista,2,0)</f>
        <v>G. PLANIFICACIÓN Y MOVILIDAD SOSTENIBLE</v>
      </c>
      <c r="D10" s="108"/>
      <c r="E10" s="108"/>
      <c r="F10" s="108"/>
      <c r="G10" s="108" t="str">
        <f>VLOOKUP(A10,lista,3,0)</f>
        <v>Gerente 2</v>
      </c>
      <c r="H10" s="108"/>
      <c r="I10" s="117" t="str">
        <f>VLOOKUP(A10,lista,4,0)</f>
        <v>Experto/a consultor/a de movilidad, especialista en transporte ferroviario</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0"/>
      <c r="B15" s="141"/>
      <c r="C15" s="122"/>
      <c r="D15" s="123"/>
      <c r="E15" s="123"/>
      <c r="F15" s="123"/>
      <c r="G15" s="123"/>
      <c r="H15" s="123"/>
      <c r="I15" s="124"/>
      <c r="J15" s="122"/>
      <c r="K15" s="123"/>
      <c r="L15" s="142"/>
    </row>
    <row r="16" spans="1:120" s="2" customFormat="1" ht="19.5" customHeight="1" thickBot="1">
      <c r="A16" s="148" t="s">
        <v>89</v>
      </c>
      <c r="B16" s="149"/>
      <c r="C16" s="149"/>
      <c r="D16" s="149"/>
      <c r="E16" s="149"/>
      <c r="F16" s="149"/>
      <c r="G16" s="149"/>
      <c r="H16" s="149"/>
      <c r="I16" s="149"/>
      <c r="J16" s="149"/>
      <c r="K16" s="149"/>
      <c r="L16" s="150"/>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51" t="str">
        <f>VLOOKUP(A10,lista,6,0)</f>
        <v xml:space="preserve">Titulación Universitaria Superior:
Ingeniero de Caminos, Canales y Puertos </v>
      </c>
      <c r="B17" s="152"/>
      <c r="C17" s="152"/>
      <c r="D17" s="152"/>
      <c r="E17" s="152"/>
      <c r="F17" s="152"/>
      <c r="G17" s="152"/>
      <c r="H17" s="153"/>
      <c r="I17" s="44"/>
      <c r="J17" s="154" t="s">
        <v>90</v>
      </c>
      <c r="K17" s="154"/>
      <c r="L17" s="155"/>
    </row>
    <row r="18" spans="1:120" s="2" customFormat="1" ht="19.5" customHeight="1" thickTop="1" thickBot="1">
      <c r="A18" s="148" t="s">
        <v>32</v>
      </c>
      <c r="B18" s="149"/>
      <c r="C18" s="149"/>
      <c r="D18" s="149"/>
      <c r="E18" s="149"/>
      <c r="F18" s="149"/>
      <c r="G18" s="149"/>
      <c r="H18" s="149"/>
      <c r="I18" s="149"/>
      <c r="J18" s="149"/>
      <c r="K18" s="149"/>
      <c r="L18" s="150"/>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1" t="str">
        <f>VLOOKUP(A10,lista,7,0)</f>
        <v>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v>
      </c>
      <c r="B19" s="152"/>
      <c r="C19" s="152"/>
      <c r="D19" s="152"/>
      <c r="E19" s="152"/>
      <c r="F19" s="152"/>
      <c r="G19" s="152"/>
      <c r="H19" s="153"/>
      <c r="I19" s="44"/>
      <c r="J19" s="154" t="s">
        <v>91</v>
      </c>
      <c r="K19" s="154"/>
      <c r="L19" s="155"/>
    </row>
    <row r="20" spans="1:120" s="2" customFormat="1" ht="19.5" customHeight="1" thickTop="1">
      <c r="A20" s="143" t="s">
        <v>33</v>
      </c>
      <c r="B20" s="144"/>
      <c r="C20" s="144"/>
      <c r="D20" s="144"/>
      <c r="E20" s="144"/>
      <c r="F20" s="144"/>
      <c r="G20" s="144"/>
      <c r="H20" s="144"/>
      <c r="I20" s="144"/>
      <c r="J20" s="144"/>
      <c r="K20" s="144"/>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98"/>
      <c r="D24" s="99"/>
      <c r="E24" s="95"/>
      <c r="F24" s="96"/>
      <c r="G24" s="97"/>
      <c r="H24" s="97"/>
      <c r="I24" s="97"/>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98"/>
      <c r="D25" s="99"/>
      <c r="E25" s="95"/>
      <c r="F25" s="96"/>
      <c r="G25" s="98"/>
      <c r="H25" s="161"/>
      <c r="I25" s="99"/>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98"/>
      <c r="D26" s="99"/>
      <c r="E26" s="95"/>
      <c r="F26" s="96"/>
      <c r="G26" s="95"/>
      <c r="H26" s="100"/>
      <c r="I26" s="96"/>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98"/>
      <c r="D27" s="99"/>
      <c r="E27" s="95"/>
      <c r="F27" s="96"/>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98"/>
      <c r="D28" s="99"/>
      <c r="E28" s="95"/>
      <c r="F28" s="96"/>
      <c r="G28" s="95"/>
      <c r="H28" s="100"/>
      <c r="I28" s="96"/>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98"/>
      <c r="D29" s="99"/>
      <c r="E29" s="95"/>
      <c r="F29" s="96"/>
      <c r="G29" s="95"/>
      <c r="H29" s="100"/>
      <c r="I29" s="96"/>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98"/>
      <c r="D30" s="99"/>
      <c r="E30" s="95"/>
      <c r="F30" s="96"/>
      <c r="G30" s="95"/>
      <c r="H30" s="100"/>
      <c r="I30" s="96"/>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98"/>
      <c r="D31" s="99"/>
      <c r="E31" s="95"/>
      <c r="F31" s="96"/>
      <c r="G31" s="95"/>
      <c r="H31" s="100"/>
      <c r="I31" s="96"/>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98"/>
      <c r="D32" s="99"/>
      <c r="E32" s="95"/>
      <c r="F32" s="96"/>
      <c r="G32" s="95"/>
      <c r="H32" s="100"/>
      <c r="I32" s="96"/>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98"/>
      <c r="D33" s="99"/>
      <c r="E33" s="95"/>
      <c r="F33" s="96"/>
      <c r="G33" s="95"/>
      <c r="H33" s="100"/>
      <c r="I33" s="96"/>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98"/>
      <c r="D34" s="99"/>
      <c r="E34" s="95"/>
      <c r="F34" s="96"/>
      <c r="G34" s="95"/>
      <c r="H34" s="100"/>
      <c r="I34" s="96"/>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98"/>
      <c r="D35" s="99"/>
      <c r="E35" s="95"/>
      <c r="F35" s="96"/>
      <c r="G35" s="101"/>
      <c r="H35" s="100"/>
      <c r="I35" s="96"/>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98"/>
      <c r="D36" s="99"/>
      <c r="E36" s="95"/>
      <c r="F36" s="96"/>
      <c r="G36" s="95"/>
      <c r="H36" s="100"/>
      <c r="I36" s="96"/>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98"/>
      <c r="D37" s="99"/>
      <c r="E37" s="95"/>
      <c r="F37" s="96"/>
      <c r="G37" s="95"/>
      <c r="H37" s="100"/>
      <c r="I37" s="96"/>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98"/>
      <c r="D38" s="99"/>
      <c r="E38" s="95"/>
      <c r="F38" s="96"/>
      <c r="G38" s="95"/>
      <c r="H38" s="100"/>
      <c r="I38" s="96"/>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98"/>
      <c r="D39" s="99"/>
      <c r="E39" s="95"/>
      <c r="F39" s="96"/>
      <c r="G39" s="95"/>
      <c r="H39" s="100"/>
      <c r="I39" s="96"/>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98"/>
      <c r="D40" s="99"/>
      <c r="E40" s="95"/>
      <c r="F40" s="96"/>
      <c r="G40" s="95"/>
      <c r="H40" s="100"/>
      <c r="I40" s="96"/>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98"/>
      <c r="D41" s="99"/>
      <c r="E41" s="95"/>
      <c r="F41" s="96"/>
      <c r="G41" s="101"/>
      <c r="H41" s="100"/>
      <c r="I41" s="96"/>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98"/>
      <c r="D42" s="99"/>
      <c r="E42" s="95"/>
      <c r="F42" s="96"/>
      <c r="G42" s="95"/>
      <c r="H42" s="100"/>
      <c r="I42" s="96"/>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98"/>
      <c r="D43" s="99"/>
      <c r="E43" s="95"/>
      <c r="F43" s="96"/>
      <c r="G43" s="95"/>
      <c r="H43" s="100"/>
      <c r="I43" s="96"/>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98"/>
      <c r="D47" s="99"/>
      <c r="E47" s="95"/>
      <c r="F47" s="96"/>
      <c r="G47" s="97"/>
      <c r="H47" s="97"/>
      <c r="I47" s="97"/>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98"/>
      <c r="D48" s="99"/>
      <c r="E48" s="95"/>
      <c r="F48" s="96"/>
      <c r="G48" s="97"/>
      <c r="H48" s="97"/>
      <c r="I48" s="97"/>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98"/>
      <c r="D49" s="99"/>
      <c r="E49" s="95"/>
      <c r="F49" s="96"/>
      <c r="G49" s="97"/>
      <c r="H49" s="97"/>
      <c r="I49" s="97"/>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98"/>
      <c r="D50" s="99"/>
      <c r="E50" s="95"/>
      <c r="F50" s="96"/>
      <c r="G50" s="97"/>
      <c r="H50" s="97"/>
      <c r="I50" s="97"/>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98"/>
      <c r="D51" s="99"/>
      <c r="E51" s="95"/>
      <c r="F51" s="96"/>
      <c r="G51" s="97"/>
      <c r="H51" s="97"/>
      <c r="I51" s="97"/>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98"/>
      <c r="D52" s="99"/>
      <c r="E52" s="95"/>
      <c r="F52" s="96"/>
      <c r="G52" s="97"/>
      <c r="H52" s="97"/>
      <c r="I52" s="97"/>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98"/>
      <c r="D53" s="99"/>
      <c r="E53" s="95"/>
      <c r="F53" s="96"/>
      <c r="G53" s="97"/>
      <c r="H53" s="97"/>
      <c r="I53" s="97"/>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98"/>
      <c r="D54" s="99"/>
      <c r="E54" s="95"/>
      <c r="F54" s="96"/>
      <c r="G54" s="97"/>
      <c r="H54" s="97"/>
      <c r="I54" s="97"/>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98"/>
      <c r="D55" s="99"/>
      <c r="E55" s="95"/>
      <c r="F55" s="96"/>
      <c r="G55" s="97"/>
      <c r="H55" s="97"/>
      <c r="I55" s="97"/>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98"/>
      <c r="D56" s="99"/>
      <c r="E56" s="95"/>
      <c r="F56" s="96"/>
      <c r="G56" s="97"/>
      <c r="H56" s="97"/>
      <c r="I56" s="97"/>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98"/>
      <c r="D57" s="99"/>
      <c r="E57" s="95"/>
      <c r="F57" s="96"/>
      <c r="G57" s="97"/>
      <c r="H57" s="97"/>
      <c r="I57" s="97"/>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98"/>
      <c r="D58" s="99"/>
      <c r="E58" s="95"/>
      <c r="F58" s="96"/>
      <c r="G58" s="97"/>
      <c r="H58" s="97"/>
      <c r="I58" s="97"/>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98"/>
      <c r="D59" s="99"/>
      <c r="E59" s="95"/>
      <c r="F59" s="96"/>
      <c r="G59" s="97"/>
      <c r="H59" s="97"/>
      <c r="I59" s="97"/>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98"/>
      <c r="D60" s="99"/>
      <c r="E60" s="95"/>
      <c r="F60" s="96"/>
      <c r="G60" s="97"/>
      <c r="H60" s="97"/>
      <c r="I60" s="97"/>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98"/>
      <c r="D61" s="99"/>
      <c r="E61" s="95"/>
      <c r="F61" s="96"/>
      <c r="G61" s="97"/>
      <c r="H61" s="97"/>
      <c r="I61" s="97"/>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98"/>
      <c r="D62" s="99"/>
      <c r="E62" s="95"/>
      <c r="F62" s="96"/>
      <c r="G62" s="97"/>
      <c r="H62" s="97"/>
      <c r="I62" s="97"/>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98"/>
      <c r="D63" s="99"/>
      <c r="E63" s="95"/>
      <c r="F63" s="96"/>
      <c r="G63" s="97"/>
      <c r="H63" s="97"/>
      <c r="I63" s="97"/>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98"/>
      <c r="D64" s="99"/>
      <c r="E64" s="95"/>
      <c r="F64" s="96"/>
      <c r="G64" s="97"/>
      <c r="H64" s="97"/>
      <c r="I64" s="97"/>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98"/>
      <c r="D65" s="99"/>
      <c r="E65" s="95"/>
      <c r="F65" s="96"/>
      <c r="G65" s="97"/>
      <c r="H65" s="97"/>
      <c r="I65" s="97"/>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98"/>
      <c r="D66" s="99"/>
      <c r="E66" s="95"/>
      <c r="F66" s="96"/>
      <c r="G66" s="97"/>
      <c r="H66" s="97"/>
      <c r="I66" s="97"/>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46195</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hUyi0TJj3ioSIU+a9VCK8n6g4KMZLETi/WAV9BL+Z17AGAnL5E6IaqJgVYZIrmRNO7LsQB2UxoKkfuKtlXeIQ==" saltValue="lf0I+m+l3ZKAVpmcb4i1x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57:D57"/>
    <mergeCell ref="E57:F57"/>
    <mergeCell ref="G57:I57"/>
    <mergeCell ref="C58:D58"/>
    <mergeCell ref="E58:F58"/>
    <mergeCell ref="G58:I58"/>
    <mergeCell ref="C55:D55"/>
    <mergeCell ref="E55:F55"/>
    <mergeCell ref="G55:I55"/>
    <mergeCell ref="C56:D56"/>
    <mergeCell ref="E56:F56"/>
    <mergeCell ref="G56:I56"/>
    <mergeCell ref="C54:D54"/>
    <mergeCell ref="E54:F54"/>
    <mergeCell ref="G54:I54"/>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C39:D39"/>
    <mergeCell ref="C47:D47"/>
    <mergeCell ref="E48:F48"/>
    <mergeCell ref="G48:I48"/>
    <mergeCell ref="G47:I47"/>
    <mergeCell ref="G26:I26"/>
    <mergeCell ref="E27:F27"/>
    <mergeCell ref="G23:I23"/>
    <mergeCell ref="G25:I25"/>
    <mergeCell ref="G40:I40"/>
    <mergeCell ref="G28:I28"/>
    <mergeCell ref="G29:I29"/>
    <mergeCell ref="G43:I43"/>
    <mergeCell ref="E39:F39"/>
    <mergeCell ref="E40:F40"/>
    <mergeCell ref="G38:I38"/>
    <mergeCell ref="A45:K45"/>
    <mergeCell ref="G24:I24"/>
    <mergeCell ref="E25:F25"/>
    <mergeCell ref="E26:F26"/>
    <mergeCell ref="E28:F28"/>
    <mergeCell ref="E47:F47"/>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42:F42"/>
    <mergeCell ref="G42:I42"/>
    <mergeCell ref="C32:D32"/>
    <mergeCell ref="E32:F32"/>
    <mergeCell ref="G32:I32"/>
    <mergeCell ref="C33:D33"/>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2026-06-22T09:38:51Z</dcterms:modified>
</cp:coreProperties>
</file>